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225" yWindow="495" windowWidth="9495" windowHeight="6390"/>
  </bookViews>
  <sheets>
    <sheet name="Spotřeba vody" sheetId="1" r:id="rId1"/>
    <sheet name="Odečty" sheetId="2" r:id="rId2"/>
    <sheet name="SSB" sheetId="3" r:id="rId3"/>
    <sheet name="Počet osob" sheetId="4" r:id="rId4"/>
  </sheets>
  <externalReferences>
    <externalReference r:id="rId5"/>
  </externalReferences>
  <calcPr calcId="145621"/>
</workbook>
</file>

<file path=xl/calcChain.xml><?xml version="1.0" encoding="utf-8"?>
<calcChain xmlns="http://schemas.openxmlformats.org/spreadsheetml/2006/main">
  <c r="A1" i="2" l="1"/>
  <c r="B1" i="2"/>
  <c r="E1" i="2"/>
  <c r="F1" i="2" s="1"/>
  <c r="E1" i="1" s="1"/>
  <c r="A2" i="2"/>
  <c r="B2" i="2"/>
  <c r="A3" i="2"/>
  <c r="B3" i="2"/>
  <c r="A4" i="2"/>
  <c r="B4" i="2"/>
  <c r="A5" i="2"/>
  <c r="B5" i="2"/>
  <c r="A6" i="2"/>
  <c r="B6" i="2"/>
  <c r="A7" i="2"/>
  <c r="B7" i="2"/>
  <c r="A8" i="2"/>
  <c r="B8" i="2"/>
  <c r="A1" i="1"/>
  <c r="B1" i="1"/>
  <c r="A2" i="1"/>
  <c r="B2" i="1"/>
  <c r="D2" i="1"/>
  <c r="E2" i="1"/>
  <c r="A3" i="1"/>
  <c r="B3" i="1"/>
  <c r="D3" i="1"/>
  <c r="E3" i="1"/>
  <c r="A4" i="1"/>
  <c r="B4" i="1"/>
  <c r="D4" i="1"/>
  <c r="E4" i="1"/>
  <c r="A5" i="1"/>
  <c r="B5" i="1"/>
  <c r="D5" i="1"/>
  <c r="E5" i="1"/>
  <c r="A6" i="1"/>
  <c r="B6" i="1"/>
  <c r="D6" i="1"/>
  <c r="E6" i="1"/>
  <c r="A7" i="1"/>
  <c r="B7" i="1"/>
  <c r="D7" i="1"/>
  <c r="E7" i="1"/>
  <c r="A8" i="1"/>
  <c r="B8" i="1"/>
  <c r="D8" i="1"/>
  <c r="E8" i="1"/>
  <c r="E10" i="1"/>
  <c r="C2" i="1"/>
  <c r="C7" i="1"/>
  <c r="C5" i="1"/>
  <c r="C4" i="1"/>
  <c r="C6" i="1"/>
  <c r="C3" i="1"/>
  <c r="C8" i="1"/>
  <c r="F4" i="1" l="1"/>
  <c r="F8" i="1"/>
  <c r="F6" i="1"/>
  <c r="F2" i="1"/>
  <c r="D1" i="1"/>
  <c r="E11" i="1"/>
  <c r="F3" i="1"/>
  <c r="F7" i="1"/>
  <c r="F5" i="1"/>
  <c r="E12" i="1" l="1"/>
</calcChain>
</file>

<file path=xl/comments1.xml><?xml version="1.0" encoding="utf-8"?>
<comments xmlns="http://schemas.openxmlformats.org/spreadsheetml/2006/main">
  <authors>
    <author>Spokojený uživatel aplikací Microsoft Office</author>
  </authors>
  <commentList>
    <comment ref="F1" authorId="0">
      <text>
        <r>
          <rPr>
            <sz val="9"/>
            <color indexed="81"/>
            <rFont val="Tahoma"/>
            <family val="2"/>
            <charset val="238"/>
          </rPr>
          <t xml:space="preserve">další rok poslední 2 sloupce (tento a předchhozí) zkopírovat o 1 sloupec vpravo </t>
        </r>
      </text>
    </comment>
  </commentList>
</comments>
</file>

<file path=xl/sharedStrings.xml><?xml version="1.0" encoding="utf-8"?>
<sst xmlns="http://schemas.openxmlformats.org/spreadsheetml/2006/main" count="313" uniqueCount="91">
  <si>
    <t>Spotřeba na osobu</t>
  </si>
  <si>
    <t>Dle domovního vodoměru</t>
  </si>
  <si>
    <t>Rozdíl domovní - součet bytových</t>
  </si>
  <si>
    <t>Rozdíl v procentech</t>
  </si>
  <si>
    <t>Domovní</t>
  </si>
  <si>
    <t>identcislo</t>
  </si>
  <si>
    <t>datodectu</t>
  </si>
  <si>
    <t>odecet</t>
  </si>
  <si>
    <t>kliccp</t>
  </si>
  <si>
    <t>cispopisne</t>
  </si>
  <si>
    <t>byt</t>
  </si>
  <si>
    <t>mistnost</t>
  </si>
  <si>
    <t>subjekt</t>
  </si>
  <si>
    <t>jmeno</t>
  </si>
  <si>
    <t>minodecet</t>
  </si>
  <si>
    <t>datminodec</t>
  </si>
  <si>
    <t>dat_vyraz</t>
  </si>
  <si>
    <t>1</t>
  </si>
  <si>
    <t>00000630</t>
  </si>
  <si>
    <t>630</t>
  </si>
  <si>
    <t>001</t>
  </si>
  <si>
    <t/>
  </si>
  <si>
    <t>C</t>
  </si>
  <si>
    <t xml:space="preserve">  -   -</t>
  </si>
  <si>
    <t>2</t>
  </si>
  <si>
    <t>002</t>
  </si>
  <si>
    <t>3</t>
  </si>
  <si>
    <t>003</t>
  </si>
  <si>
    <t>4</t>
  </si>
  <si>
    <t>004</t>
  </si>
  <si>
    <t>5</t>
  </si>
  <si>
    <t>005</t>
  </si>
  <si>
    <t>6</t>
  </si>
  <si>
    <t>006</t>
  </si>
  <si>
    <t>7</t>
  </si>
  <si>
    <t>007</t>
  </si>
  <si>
    <t>Spotřeba vody je v m³ (=1000 L) v uvedeném roce.</t>
  </si>
  <si>
    <t>Číslo vodoměru</t>
  </si>
  <si>
    <t>ko</t>
  </si>
  <si>
    <t>kc</t>
  </si>
  <si>
    <t>cp</t>
  </si>
  <si>
    <t>cb</t>
  </si>
  <si>
    <t>cx</t>
  </si>
  <si>
    <t>typ</t>
  </si>
  <si>
    <t>od_dne</t>
  </si>
  <si>
    <t>do_dne</t>
  </si>
  <si>
    <t>obd_od</t>
  </si>
  <si>
    <t>obd_do</t>
  </si>
  <si>
    <t>id</t>
  </si>
  <si>
    <t>mes01</t>
  </si>
  <si>
    <t>dni01</t>
  </si>
  <si>
    <t>mes02</t>
  </si>
  <si>
    <t>dni02</t>
  </si>
  <si>
    <t>mes03</t>
  </si>
  <si>
    <t>dni03</t>
  </si>
  <si>
    <t>mes04</t>
  </si>
  <si>
    <t>dni04</t>
  </si>
  <si>
    <t>mes05</t>
  </si>
  <si>
    <t>dni05</t>
  </si>
  <si>
    <t>mes06</t>
  </si>
  <si>
    <t>dni06</t>
  </si>
  <si>
    <t>mes07</t>
  </si>
  <si>
    <t>dni07</t>
  </si>
  <si>
    <t>mes08</t>
  </si>
  <si>
    <t>dni08</t>
  </si>
  <si>
    <t>mes09</t>
  </si>
  <si>
    <t>dni09</t>
  </si>
  <si>
    <t>mes10</t>
  </si>
  <si>
    <t>dni10</t>
  </si>
  <si>
    <t>mes11</t>
  </si>
  <si>
    <t>dni11</t>
  </si>
  <si>
    <t>mes12</t>
  </si>
  <si>
    <t>dni12</t>
  </si>
  <si>
    <t>zaradit_ja</t>
  </si>
  <si>
    <t>ulice</t>
  </si>
  <si>
    <t>co</t>
  </si>
  <si>
    <t>00</t>
  </si>
  <si>
    <t>0630</t>
  </si>
  <si>
    <t>Světská</t>
  </si>
  <si>
    <t>19</t>
  </si>
  <si>
    <t>01</t>
  </si>
  <si>
    <t>12</t>
  </si>
  <si>
    <t>Podzimková Andrea</t>
  </si>
  <si>
    <t>Buřič Miroslav</t>
  </si>
  <si>
    <t>Faltus Libor</t>
  </si>
  <si>
    <t>Švadlenka Petr</t>
  </si>
  <si>
    <t>Havelka Antonín</t>
  </si>
  <si>
    <t>Hladík Jiří</t>
  </si>
  <si>
    <t>Pacovský Jan</t>
  </si>
  <si>
    <t>Poč. bydlících</t>
  </si>
  <si>
    <t>Průměrný počet osob a spotřeba na osobu je za poslední rok.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</si>
</sst>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\ &quot;Kč&quot;"/>
  </numFmts>
  <fonts count="3" x14ac:knownFonts="1">
    <font>
      <sz val="10"/>
      <name val="Arial"/>
      <charset val="238"/>
    </font>
    <font>
      <sz val="10"/>
      <name val="Arial"/>
      <family val="2"/>
      <charset val="238"/>
    </font>
    <font>
      <sz val="9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4" fontId="0" fillId="0" borderId="0" xfId="0" applyNumberFormat="1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1" fillId="0" borderId="0" xfId="0" applyFont="1"/>
    <xf numFmtId="0" fontId="1" fillId="0" borderId="0" xfId="0" applyFont="1" applyAlignment="1">
      <alignment horizontal="right"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Fill="1" applyAlignment="1">
      <alignment horizontal="right" vertical="top" wrapText="1"/>
    </xf>
    <xf numFmtId="1" fontId="1" fillId="0" borderId="0" xfId="0" applyNumberFormat="1" applyFont="1"/>
    <xf numFmtId="9" fontId="1" fillId="2" borderId="0" xfId="0" applyNumberFormat="1" applyFont="1" applyFill="1"/>
    <xf numFmtId="164" fontId="1" fillId="0" borderId="0" xfId="0" applyNumberFormat="1" applyFont="1"/>
    <xf numFmtId="2" fontId="1" fillId="0" borderId="0" xfId="0" applyNumberFormat="1" applyFont="1"/>
  </cellXfs>
  <cellStyles count="1">
    <cellStyle name="Normální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pravaNemovitosti/D&#367;m%20Sv19/Kontakty%20a%20&#250;daje%20Sv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znam"/>
      <sheetName val="Základní údaje"/>
      <sheetName val="vodoměry"/>
      <sheetName val="Prez.listina"/>
      <sheetName val="Hlasování"/>
      <sheetName val="WP 1"/>
      <sheetName val="WP 2"/>
      <sheetName val="WP B"/>
      <sheetName val="Přeplatky"/>
      <sheetName val="Výpis pro kontrolu"/>
      <sheetName val="Kontrola účtů"/>
    </sheetNames>
    <sheetDataSet>
      <sheetData sheetId="0">
        <row r="1">
          <cell r="A1" t="str">
            <v>Číslo bytu</v>
          </cell>
          <cell r="B1" t="str">
            <v>Celé jméno</v>
          </cell>
        </row>
        <row r="2">
          <cell r="A2">
            <v>1</v>
          </cell>
          <cell r="B2" t="str">
            <v>Podzimková Andrea</v>
          </cell>
        </row>
        <row r="3">
          <cell r="A3">
            <v>2</v>
          </cell>
          <cell r="B3" t="str">
            <v>Buřič Miroslav, Ing.</v>
          </cell>
        </row>
        <row r="4">
          <cell r="A4">
            <v>3</v>
          </cell>
          <cell r="B4" t="str">
            <v>Faltus Libor, Ing.</v>
          </cell>
        </row>
        <row r="5">
          <cell r="A5">
            <v>4</v>
          </cell>
          <cell r="B5" t="str">
            <v>Švadlenka Petr</v>
          </cell>
        </row>
        <row r="6">
          <cell r="A6">
            <v>5</v>
          </cell>
          <cell r="B6" t="str">
            <v>Havelka Antonín, Ing.</v>
          </cell>
        </row>
        <row r="7">
          <cell r="A7">
            <v>6</v>
          </cell>
          <cell r="B7" t="str">
            <v>Konečná Kateřina</v>
          </cell>
        </row>
        <row r="8">
          <cell r="A8">
            <v>7</v>
          </cell>
          <cell r="B8" t="str">
            <v>Pacovský Jan, Ing.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15"/>
  <sheetViews>
    <sheetView tabSelected="1" workbookViewId="0">
      <pane ySplit="1" topLeftCell="A2" activePane="bottomLeft" state="frozen"/>
      <selection pane="bottomLeft" activeCell="H8" sqref="H8"/>
    </sheetView>
  </sheetViews>
  <sheetFormatPr defaultColWidth="9.140625" defaultRowHeight="12.75" x14ac:dyDescent="0.2"/>
  <cols>
    <col min="1" max="1" width="6.140625" style="4" customWidth="1"/>
    <col min="2" max="2" width="20.85546875" style="4" customWidth="1"/>
    <col min="3" max="3" width="10.5703125" style="4" customWidth="1"/>
    <col min="4" max="5" width="10.28515625" style="4" customWidth="1"/>
    <col min="6" max="6" width="9.5703125" style="4" customWidth="1"/>
    <col min="7" max="16384" width="9.140625" style="4"/>
  </cols>
  <sheetData>
    <row r="1" spans="1:6" s="6" customFormat="1" ht="33" customHeight="1" x14ac:dyDescent="0.2">
      <c r="A1" s="5" t="str">
        <f>[1]Seznam!A1</f>
        <v>Číslo bytu</v>
      </c>
      <c r="B1" s="6" t="str">
        <f>[1]Seznam!B1</f>
        <v>Celé jméno</v>
      </c>
      <c r="C1" s="5" t="s">
        <v>89</v>
      </c>
      <c r="D1" s="5">
        <f>Odečty!E1</f>
        <v>2016</v>
      </c>
      <c r="E1" s="5">
        <f>Odečty!F1</f>
        <v>2017</v>
      </c>
      <c r="F1" s="7" t="s">
        <v>0</v>
      </c>
    </row>
    <row r="2" spans="1:6" x14ac:dyDescent="0.2">
      <c r="A2" s="4">
        <f>[1]Seznam!A2</f>
        <v>1</v>
      </c>
      <c r="B2" s="4" t="str">
        <f>[1]Seznam!B2</f>
        <v>Podzimková Andrea</v>
      </c>
      <c r="C2" s="11">
        <f ca="1">SUM(INDIRECT(ADDRESS(MATCH(TEXT($A2,"000"),'Počet osob'!D$2:D200,0)+1,13,1,,"Počet osob")):INDIRECT(ADDRESS(MATCH(TEXT($A2,"000"),'Počet osob'!D$2:D200,0)+1,35,1,,"Počet osob")))/12</f>
        <v>3</v>
      </c>
      <c r="D2" s="4">
        <f>Odečty!E2-Odečty!D2</f>
        <v>39</v>
      </c>
      <c r="E2" s="4">
        <f>Odečty!F2-Odečty!E2</f>
        <v>64</v>
      </c>
      <c r="F2" s="8">
        <f ca="1">E2/$C2</f>
        <v>21.333333333333332</v>
      </c>
    </row>
    <row r="3" spans="1:6" x14ac:dyDescent="0.2">
      <c r="A3" s="4">
        <f>[1]Seznam!A3</f>
        <v>2</v>
      </c>
      <c r="B3" s="4" t="str">
        <f>[1]Seznam!B3</f>
        <v>Buřič Miroslav, Ing.</v>
      </c>
      <c r="C3" s="11">
        <f ca="1">SUM(INDIRECT(ADDRESS(MATCH(TEXT($A3,"000"),'Počet osob'!D$2:D201,0)+1,13,1,,"Počet osob")):INDIRECT(ADDRESS(MATCH(TEXT($A3,"000"),'Počet osob'!D$2:D201,0)+1,35,1,,"Počet osob")))/12</f>
        <v>5</v>
      </c>
      <c r="D3" s="4">
        <f>Odečty!E3-Odečty!D3</f>
        <v>182</v>
      </c>
      <c r="E3" s="4">
        <f>Odečty!F3-Odečty!E3</f>
        <v>222</v>
      </c>
      <c r="F3" s="8">
        <f t="shared" ref="F3:F8" ca="1" si="0">E3/$C3</f>
        <v>44.4</v>
      </c>
    </row>
    <row r="4" spans="1:6" x14ac:dyDescent="0.2">
      <c r="A4" s="4">
        <f>[1]Seznam!A4</f>
        <v>3</v>
      </c>
      <c r="B4" s="4" t="str">
        <f>[1]Seznam!B4</f>
        <v>Faltus Libor, Ing.</v>
      </c>
      <c r="C4" s="11">
        <f ca="1">SUM(INDIRECT(ADDRESS(MATCH(TEXT($A4,"000"),'Počet osob'!D$2:D202,0)+1,13,1,,"Počet osob")):INDIRECT(ADDRESS(MATCH(TEXT($A4,"000"),'Počet osob'!D$2:D202,0)+1,35,1,,"Počet osob")))/12</f>
        <v>2</v>
      </c>
      <c r="D4" s="4">
        <f>Odečty!E4-Odečty!D4</f>
        <v>137</v>
      </c>
      <c r="E4" s="4">
        <f>Odečty!F4-Odečty!E4</f>
        <v>147</v>
      </c>
      <c r="F4" s="8">
        <f t="shared" ca="1" si="0"/>
        <v>73.5</v>
      </c>
    </row>
    <row r="5" spans="1:6" x14ac:dyDescent="0.2">
      <c r="A5" s="4">
        <f>[1]Seznam!A5</f>
        <v>4</v>
      </c>
      <c r="B5" s="4" t="str">
        <f>[1]Seznam!B5</f>
        <v>Švadlenka Petr</v>
      </c>
      <c r="C5" s="11">
        <f ca="1">SUM(INDIRECT(ADDRESS(MATCH(TEXT($A5,"000"),'Počet osob'!D$2:D203,0)+1,13,1,,"Počet osob")):INDIRECT(ADDRESS(MATCH(TEXT($A5,"000"),'Počet osob'!D$2:D203,0)+1,35,1,,"Počet osob")))/12</f>
        <v>1</v>
      </c>
      <c r="D5" s="4">
        <f>Odečty!E5-Odečty!D5</f>
        <v>34</v>
      </c>
      <c r="E5" s="4">
        <f>Odečty!F5-Odečty!E5</f>
        <v>21</v>
      </c>
      <c r="F5" s="8">
        <f t="shared" ca="1" si="0"/>
        <v>21</v>
      </c>
    </row>
    <row r="6" spans="1:6" x14ac:dyDescent="0.2">
      <c r="A6" s="4">
        <f>[1]Seznam!A6</f>
        <v>5</v>
      </c>
      <c r="B6" s="4" t="str">
        <f>[1]Seznam!B6</f>
        <v>Havelka Antonín, Ing.</v>
      </c>
      <c r="C6" s="11">
        <f ca="1">SUM(INDIRECT(ADDRESS(MATCH(TEXT($A6,"000"),'Počet osob'!D$2:D204,0)+1,13,1,,"Počet osob")):INDIRECT(ADDRESS(MATCH(TEXT($A6,"000"),'Počet osob'!D$2:D204,0)+1,35,1,,"Počet osob")))/12</f>
        <v>4</v>
      </c>
      <c r="D6" s="4">
        <f>Odečty!E6-Odečty!D6</f>
        <v>121</v>
      </c>
      <c r="E6" s="4">
        <f>Odečty!F6-Odečty!E6</f>
        <v>130</v>
      </c>
      <c r="F6" s="8">
        <f t="shared" ca="1" si="0"/>
        <v>32.5</v>
      </c>
    </row>
    <row r="7" spans="1:6" x14ac:dyDescent="0.2">
      <c r="A7" s="4">
        <f>[1]Seznam!A7</f>
        <v>6</v>
      </c>
      <c r="B7" s="4" t="str">
        <f>[1]Seznam!B7</f>
        <v>Konečná Kateřina</v>
      </c>
      <c r="C7" s="11">
        <f ca="1">SUM(INDIRECT(ADDRESS(MATCH(TEXT($A7,"000"),'Počet osob'!D$2:D205,0)+1,13,1,,"Počet osob")):INDIRECT(ADDRESS(MATCH(TEXT($A7,"000"),'Počet osob'!D$2:D205,0)+1,35,1,,"Počet osob")))/12</f>
        <v>3</v>
      </c>
      <c r="D7" s="4">
        <f>Odečty!E7-Odečty!D7</f>
        <v>117</v>
      </c>
      <c r="E7" s="4">
        <f>Odečty!F7-Odečty!E7</f>
        <v>110</v>
      </c>
      <c r="F7" s="8">
        <f t="shared" ca="1" si="0"/>
        <v>36.666666666666664</v>
      </c>
    </row>
    <row r="8" spans="1:6" x14ac:dyDescent="0.2">
      <c r="A8" s="4">
        <f>[1]Seznam!A8</f>
        <v>7</v>
      </c>
      <c r="B8" s="4" t="str">
        <f>[1]Seznam!B8</f>
        <v>Pacovský Jan, Ing.</v>
      </c>
      <c r="C8" s="11">
        <f ca="1">SUM(INDIRECT(ADDRESS(MATCH(TEXT($A8,"000"),'Počet osob'!D$2:D206,0)+1,13,1,,"Počet osob")):INDIRECT(ADDRESS(MATCH(TEXT($A8,"000"),'Počet osob'!D$2:D206,0)+1,35,1,,"Počet osob")))/12</f>
        <v>4</v>
      </c>
      <c r="D8" s="4">
        <f>Odečty!E8-Odečty!D8</f>
        <v>120</v>
      </c>
      <c r="E8" s="4">
        <f>Odečty!F8-Odečty!E8</f>
        <v>114</v>
      </c>
      <c r="F8" s="8">
        <f t="shared" ca="1" si="0"/>
        <v>28.5</v>
      </c>
    </row>
    <row r="9" spans="1:6" x14ac:dyDescent="0.2">
      <c r="C9" s="8"/>
      <c r="F9" s="8"/>
    </row>
    <row r="10" spans="1:6" x14ac:dyDescent="0.2">
      <c r="B10" s="4" t="s">
        <v>1</v>
      </c>
      <c r="E10" s="4">
        <f>Odečty!F9-Odečty!E9</f>
        <v>1001</v>
      </c>
    </row>
    <row r="11" spans="1:6" x14ac:dyDescent="0.2">
      <c r="B11" s="4" t="s">
        <v>2</v>
      </c>
      <c r="E11" s="4">
        <f>E10-SUM(E2:E8)</f>
        <v>193</v>
      </c>
    </row>
    <row r="12" spans="1:6" x14ac:dyDescent="0.2">
      <c r="B12" s="4" t="s">
        <v>3</v>
      </c>
      <c r="E12" s="9">
        <f>E11/E10</f>
        <v>0.1928071928071928</v>
      </c>
    </row>
    <row r="13" spans="1:6" x14ac:dyDescent="0.2">
      <c r="E13" s="10"/>
    </row>
    <row r="14" spans="1:6" x14ac:dyDescent="0.2">
      <c r="B14" s="4" t="s">
        <v>36</v>
      </c>
    </row>
    <row r="15" spans="1:6" x14ac:dyDescent="0.2">
      <c r="B15" s="4" t="s">
        <v>90</v>
      </c>
    </row>
  </sheetData>
  <pageMargins left="0.7" right="0.7" top="0.78740157499999996" bottom="0.78740157499999996" header="0.3" footer="0.3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workbookViewId="0">
      <pane ySplit="1" topLeftCell="A2" activePane="bottomLeft" state="frozen"/>
      <selection pane="bottomLeft" activeCell="C17" sqref="C17"/>
    </sheetView>
  </sheetViews>
  <sheetFormatPr defaultRowHeight="12.75" x14ac:dyDescent="0.2"/>
  <cols>
    <col min="1" max="1" width="5.28515625" customWidth="1"/>
    <col min="2" max="2" width="17.42578125" customWidth="1"/>
    <col min="3" max="3" width="13.7109375" bestFit="1" customWidth="1"/>
  </cols>
  <sheetData>
    <row r="1" spans="1:9" s="3" customFormat="1" ht="25.5" x14ac:dyDescent="0.2">
      <c r="A1" s="2" t="str">
        <f>[1]Seznam!A1</f>
        <v>Číslo bytu</v>
      </c>
      <c r="B1" s="2" t="str">
        <f>[1]Seznam!B1</f>
        <v>Celé jméno</v>
      </c>
      <c r="C1" s="2" t="s">
        <v>37</v>
      </c>
      <c r="D1" s="3">
        <v>2015</v>
      </c>
      <c r="E1" s="3">
        <f>D1+1</f>
        <v>2016</v>
      </c>
      <c r="F1" s="3">
        <f>E1+1</f>
        <v>2017</v>
      </c>
    </row>
    <row r="2" spans="1:9" x14ac:dyDescent="0.2">
      <c r="A2">
        <f>[1]Seznam!A2</f>
        <v>1</v>
      </c>
      <c r="B2" t="str">
        <f>[1]Seznam!B2</f>
        <v>Podzimková Andrea</v>
      </c>
      <c r="C2" t="s">
        <v>17</v>
      </c>
      <c r="D2">
        <v>85</v>
      </c>
      <c r="E2">
        <v>124</v>
      </c>
      <c r="F2">
        <v>188</v>
      </c>
      <c r="I2" s="3"/>
    </row>
    <row r="3" spans="1:9" x14ac:dyDescent="0.2">
      <c r="A3">
        <f>[1]Seznam!A3</f>
        <v>2</v>
      </c>
      <c r="B3" t="str">
        <f>[1]Seznam!B3</f>
        <v>Buřič Miroslav, Ing.</v>
      </c>
      <c r="C3" t="s">
        <v>24</v>
      </c>
      <c r="D3">
        <v>253</v>
      </c>
      <c r="E3">
        <v>435</v>
      </c>
      <c r="F3">
        <v>657</v>
      </c>
    </row>
    <row r="4" spans="1:9" x14ac:dyDescent="0.2">
      <c r="A4">
        <f>[1]Seznam!A4</f>
        <v>3</v>
      </c>
      <c r="B4" t="str">
        <f>[1]Seznam!B4</f>
        <v>Faltus Libor, Ing.</v>
      </c>
      <c r="C4" t="s">
        <v>26</v>
      </c>
      <c r="D4">
        <v>165</v>
      </c>
      <c r="E4">
        <v>302</v>
      </c>
      <c r="F4">
        <v>449</v>
      </c>
    </row>
    <row r="5" spans="1:9" x14ac:dyDescent="0.2">
      <c r="A5">
        <f>[1]Seznam!A5</f>
        <v>4</v>
      </c>
      <c r="B5" t="str">
        <f>[1]Seznam!B5</f>
        <v>Švadlenka Petr</v>
      </c>
      <c r="C5" t="s">
        <v>28</v>
      </c>
      <c r="D5">
        <v>50</v>
      </c>
      <c r="E5">
        <v>84</v>
      </c>
      <c r="F5">
        <v>105</v>
      </c>
    </row>
    <row r="6" spans="1:9" x14ac:dyDescent="0.2">
      <c r="A6">
        <f>[1]Seznam!A6</f>
        <v>5</v>
      </c>
      <c r="B6" t="str">
        <f>[1]Seznam!B6</f>
        <v>Havelka Antonín, Ing.</v>
      </c>
      <c r="C6" t="s">
        <v>30</v>
      </c>
      <c r="D6">
        <v>180</v>
      </c>
      <c r="E6">
        <v>301</v>
      </c>
      <c r="F6">
        <v>431</v>
      </c>
    </row>
    <row r="7" spans="1:9" x14ac:dyDescent="0.2">
      <c r="A7">
        <f>[1]Seznam!A7</f>
        <v>6</v>
      </c>
      <c r="B7" t="str">
        <f>[1]Seznam!B7</f>
        <v>Konečná Kateřina</v>
      </c>
      <c r="C7" t="s">
        <v>32</v>
      </c>
      <c r="D7">
        <v>174</v>
      </c>
      <c r="E7">
        <v>291</v>
      </c>
      <c r="F7">
        <v>401</v>
      </c>
    </row>
    <row r="8" spans="1:9" x14ac:dyDescent="0.2">
      <c r="A8">
        <f>[1]Seznam!A8</f>
        <v>7</v>
      </c>
      <c r="B8" t="str">
        <f>[1]Seznam!B8</f>
        <v>Pacovský Jan, Ing.</v>
      </c>
      <c r="C8" t="s">
        <v>34</v>
      </c>
      <c r="D8">
        <v>151</v>
      </c>
      <c r="E8">
        <v>271</v>
      </c>
      <c r="F8">
        <v>385</v>
      </c>
    </row>
    <row r="9" spans="1:9" x14ac:dyDescent="0.2">
      <c r="B9" s="4" t="s">
        <v>4</v>
      </c>
      <c r="C9" s="4"/>
      <c r="E9">
        <v>1824</v>
      </c>
      <c r="F9">
        <v>2825</v>
      </c>
    </row>
  </sheetData>
  <pageMargins left="0.7" right="0.7" top="0.78740157499999996" bottom="0.78740157499999996" header="0.3" footer="0.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>
      <pane ySplit="1" topLeftCell="A2" activePane="bottomLeft" state="frozen"/>
      <selection pane="bottomLeft" activeCell="A2" sqref="A2:A8"/>
    </sheetView>
  </sheetViews>
  <sheetFormatPr defaultRowHeight="12.75" x14ac:dyDescent="0.2"/>
  <cols>
    <col min="2" max="2" width="10.140625" customWidth="1"/>
    <col min="4" max="4" width="9" customWidth="1"/>
    <col min="9" max="9" width="17.7109375" customWidth="1"/>
    <col min="11" max="11" width="10.5703125" customWidth="1"/>
  </cols>
  <sheetData>
    <row r="1" spans="1:12" x14ac:dyDescent="0.2">
      <c r="A1" t="s">
        <v>5</v>
      </c>
      <c r="B1" t="s">
        <v>6</v>
      </c>
      <c r="C1" t="s">
        <v>7</v>
      </c>
      <c r="D1" t="s">
        <v>8</v>
      </c>
      <c r="E1" t="s">
        <v>9</v>
      </c>
      <c r="F1" t="s">
        <v>10</v>
      </c>
      <c r="G1" t="s">
        <v>11</v>
      </c>
      <c r="H1" t="s">
        <v>12</v>
      </c>
      <c r="I1" t="s">
        <v>13</v>
      </c>
      <c r="J1" t="s">
        <v>14</v>
      </c>
      <c r="K1" t="s">
        <v>15</v>
      </c>
      <c r="L1" t="s">
        <v>16</v>
      </c>
    </row>
    <row r="2" spans="1:12" x14ac:dyDescent="0.2">
      <c r="A2" t="s">
        <v>17</v>
      </c>
      <c r="B2" s="1">
        <v>43100</v>
      </c>
      <c r="C2">
        <v>124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K2" s="1"/>
      <c r="L2" t="s">
        <v>23</v>
      </c>
    </row>
    <row r="3" spans="1:12" x14ac:dyDescent="0.2">
      <c r="A3" t="s">
        <v>24</v>
      </c>
      <c r="B3" s="1">
        <v>43100</v>
      </c>
      <c r="C3">
        <v>435</v>
      </c>
      <c r="D3" t="s">
        <v>18</v>
      </c>
      <c r="E3" t="s">
        <v>19</v>
      </c>
      <c r="F3" t="s">
        <v>25</v>
      </c>
      <c r="G3" t="s">
        <v>21</v>
      </c>
      <c r="H3" t="s">
        <v>22</v>
      </c>
      <c r="K3" s="1"/>
      <c r="L3" t="s">
        <v>23</v>
      </c>
    </row>
    <row r="4" spans="1:12" x14ac:dyDescent="0.2">
      <c r="A4" t="s">
        <v>26</v>
      </c>
      <c r="B4" s="1">
        <v>43100</v>
      </c>
      <c r="C4">
        <v>302</v>
      </c>
      <c r="D4" t="s">
        <v>18</v>
      </c>
      <c r="E4" t="s">
        <v>19</v>
      </c>
      <c r="F4" t="s">
        <v>27</v>
      </c>
      <c r="G4" t="s">
        <v>21</v>
      </c>
      <c r="H4" t="s">
        <v>22</v>
      </c>
      <c r="K4" s="1"/>
      <c r="L4" t="s">
        <v>23</v>
      </c>
    </row>
    <row r="5" spans="1:12" x14ac:dyDescent="0.2">
      <c r="A5" t="s">
        <v>28</v>
      </c>
      <c r="B5" s="1">
        <v>43100</v>
      </c>
      <c r="C5">
        <v>84</v>
      </c>
      <c r="D5" t="s">
        <v>18</v>
      </c>
      <c r="E5" t="s">
        <v>19</v>
      </c>
      <c r="F5" t="s">
        <v>29</v>
      </c>
      <c r="G5" t="s">
        <v>21</v>
      </c>
      <c r="H5" t="s">
        <v>22</v>
      </c>
      <c r="K5" s="1"/>
      <c r="L5" t="s">
        <v>23</v>
      </c>
    </row>
    <row r="6" spans="1:12" x14ac:dyDescent="0.2">
      <c r="A6" t="s">
        <v>30</v>
      </c>
      <c r="B6" s="1">
        <v>43100</v>
      </c>
      <c r="C6">
        <v>301</v>
      </c>
      <c r="D6" t="s">
        <v>18</v>
      </c>
      <c r="E6" t="s">
        <v>19</v>
      </c>
      <c r="F6" t="s">
        <v>31</v>
      </c>
      <c r="G6" t="s">
        <v>21</v>
      </c>
      <c r="H6" t="s">
        <v>22</v>
      </c>
      <c r="K6" s="1"/>
      <c r="L6" t="s">
        <v>23</v>
      </c>
    </row>
    <row r="7" spans="1:12" x14ac:dyDescent="0.2">
      <c r="A7" t="s">
        <v>32</v>
      </c>
      <c r="B7" s="1">
        <v>43100</v>
      </c>
      <c r="C7">
        <v>291</v>
      </c>
      <c r="D7" t="s">
        <v>18</v>
      </c>
      <c r="E7" t="s">
        <v>19</v>
      </c>
      <c r="F7" t="s">
        <v>33</v>
      </c>
      <c r="G7" t="s">
        <v>21</v>
      </c>
      <c r="H7" t="s">
        <v>22</v>
      </c>
      <c r="K7" s="1"/>
      <c r="L7" t="s">
        <v>23</v>
      </c>
    </row>
    <row r="8" spans="1:12" x14ac:dyDescent="0.2">
      <c r="A8" t="s">
        <v>34</v>
      </c>
      <c r="B8" s="1">
        <v>43100</v>
      </c>
      <c r="C8">
        <v>271</v>
      </c>
      <c r="D8" t="s">
        <v>18</v>
      </c>
      <c r="E8" t="s">
        <v>19</v>
      </c>
      <c r="F8" t="s">
        <v>35</v>
      </c>
      <c r="G8" t="s">
        <v>21</v>
      </c>
      <c r="H8" t="s">
        <v>22</v>
      </c>
      <c r="K8" s="1"/>
      <c r="L8" t="s">
        <v>23</v>
      </c>
    </row>
  </sheetData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5"/>
  <sheetViews>
    <sheetView workbookViewId="0">
      <pane ySplit="1" topLeftCell="A2" activePane="bottomLeft" state="frozen"/>
      <selection pane="bottomLeft" activeCell="E5" sqref="E5"/>
    </sheetView>
  </sheetViews>
  <sheetFormatPr defaultRowHeight="12.75" x14ac:dyDescent="0.2"/>
  <sheetData>
    <row r="1" spans="1:40" x14ac:dyDescent="0.2">
      <c r="A1" t="s">
        <v>38</v>
      </c>
      <c r="B1" t="s">
        <v>39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13</v>
      </c>
      <c r="L1" t="s">
        <v>48</v>
      </c>
      <c r="M1" t="s">
        <v>49</v>
      </c>
      <c r="N1" t="s">
        <v>50</v>
      </c>
      <c r="O1" t="s">
        <v>51</v>
      </c>
      <c r="P1" t="s">
        <v>52</v>
      </c>
      <c r="Q1" t="s">
        <v>53</v>
      </c>
      <c r="R1" t="s">
        <v>54</v>
      </c>
      <c r="S1" t="s">
        <v>55</v>
      </c>
      <c r="T1" t="s">
        <v>56</v>
      </c>
      <c r="U1" t="s">
        <v>57</v>
      </c>
      <c r="V1" t="s">
        <v>58</v>
      </c>
      <c r="W1" t="s">
        <v>59</v>
      </c>
      <c r="X1" t="s">
        <v>60</v>
      </c>
      <c r="Y1" t="s">
        <v>61</v>
      </c>
      <c r="Z1" t="s">
        <v>62</v>
      </c>
      <c r="AA1" t="s">
        <v>63</v>
      </c>
      <c r="AB1" t="s">
        <v>64</v>
      </c>
      <c r="AC1" t="s">
        <v>65</v>
      </c>
      <c r="AD1" t="s">
        <v>66</v>
      </c>
      <c r="AE1" t="s">
        <v>67</v>
      </c>
      <c r="AF1" t="s">
        <v>68</v>
      </c>
      <c r="AG1" t="s">
        <v>69</v>
      </c>
      <c r="AH1" t="s">
        <v>70</v>
      </c>
      <c r="AI1" t="s">
        <v>71</v>
      </c>
      <c r="AJ1" t="s">
        <v>72</v>
      </c>
      <c r="AK1" t="s">
        <v>73</v>
      </c>
      <c r="AL1" t="s">
        <v>74</v>
      </c>
      <c r="AM1" t="s">
        <v>9</v>
      </c>
      <c r="AN1" t="s">
        <v>75</v>
      </c>
    </row>
    <row r="2" spans="1:40" x14ac:dyDescent="0.2">
      <c r="A2" t="s">
        <v>76</v>
      </c>
      <c r="B2" t="s">
        <v>76</v>
      </c>
      <c r="C2" t="s">
        <v>77</v>
      </c>
      <c r="D2" t="s">
        <v>20</v>
      </c>
      <c r="E2" t="s">
        <v>21</v>
      </c>
      <c r="F2" t="s">
        <v>21</v>
      </c>
      <c r="G2" t="s">
        <v>23</v>
      </c>
      <c r="H2" t="s">
        <v>23</v>
      </c>
      <c r="I2" t="s">
        <v>21</v>
      </c>
      <c r="J2" t="s">
        <v>21</v>
      </c>
      <c r="K2" t="s">
        <v>21</v>
      </c>
      <c r="L2">
        <v>0</v>
      </c>
      <c r="M2">
        <v>3</v>
      </c>
      <c r="N2">
        <v>0</v>
      </c>
      <c r="O2">
        <v>3</v>
      </c>
      <c r="P2">
        <v>0</v>
      </c>
      <c r="Q2">
        <v>3</v>
      </c>
      <c r="R2">
        <v>0</v>
      </c>
      <c r="S2">
        <v>3</v>
      </c>
      <c r="T2">
        <v>0</v>
      </c>
      <c r="U2">
        <v>3</v>
      </c>
      <c r="V2">
        <v>0</v>
      </c>
      <c r="W2">
        <v>3</v>
      </c>
      <c r="X2">
        <v>0</v>
      </c>
      <c r="Y2">
        <v>3</v>
      </c>
      <c r="Z2">
        <v>0</v>
      </c>
      <c r="AA2">
        <v>3</v>
      </c>
      <c r="AB2">
        <v>0</v>
      </c>
      <c r="AC2">
        <v>3</v>
      </c>
      <c r="AD2">
        <v>0</v>
      </c>
      <c r="AE2">
        <v>3</v>
      </c>
      <c r="AF2">
        <v>0</v>
      </c>
      <c r="AG2">
        <v>3</v>
      </c>
      <c r="AH2">
        <v>0</v>
      </c>
      <c r="AI2">
        <v>3</v>
      </c>
      <c r="AJ2">
        <v>0</v>
      </c>
      <c r="AK2" t="s">
        <v>21</v>
      </c>
      <c r="AL2" t="s">
        <v>78</v>
      </c>
      <c r="AM2" t="s">
        <v>19</v>
      </c>
      <c r="AN2" t="s">
        <v>79</v>
      </c>
    </row>
    <row r="3" spans="1:40" x14ac:dyDescent="0.2">
      <c r="A3" t="s">
        <v>76</v>
      </c>
      <c r="B3" t="s">
        <v>76</v>
      </c>
      <c r="C3" t="s">
        <v>77</v>
      </c>
      <c r="D3" t="s">
        <v>20</v>
      </c>
      <c r="E3" t="s">
        <v>80</v>
      </c>
      <c r="F3" t="s">
        <v>22</v>
      </c>
      <c r="G3" s="1">
        <v>42736</v>
      </c>
      <c r="H3" s="1">
        <v>43100</v>
      </c>
      <c r="I3" t="s">
        <v>80</v>
      </c>
      <c r="J3" t="s">
        <v>81</v>
      </c>
      <c r="K3" t="s">
        <v>21</v>
      </c>
      <c r="L3">
        <v>2</v>
      </c>
      <c r="M3">
        <v>3</v>
      </c>
      <c r="N3">
        <v>31</v>
      </c>
      <c r="O3">
        <v>3</v>
      </c>
      <c r="P3">
        <v>28</v>
      </c>
      <c r="Q3">
        <v>3</v>
      </c>
      <c r="R3">
        <v>31</v>
      </c>
      <c r="S3">
        <v>3</v>
      </c>
      <c r="T3">
        <v>30</v>
      </c>
      <c r="U3">
        <v>3</v>
      </c>
      <c r="V3">
        <v>31</v>
      </c>
      <c r="W3">
        <v>3</v>
      </c>
      <c r="X3">
        <v>30</v>
      </c>
      <c r="Y3">
        <v>3</v>
      </c>
      <c r="Z3">
        <v>31</v>
      </c>
      <c r="AA3">
        <v>3</v>
      </c>
      <c r="AB3">
        <v>31</v>
      </c>
      <c r="AC3">
        <v>3</v>
      </c>
      <c r="AD3">
        <v>30</v>
      </c>
      <c r="AE3">
        <v>3</v>
      </c>
      <c r="AF3">
        <v>31</v>
      </c>
      <c r="AG3">
        <v>3</v>
      </c>
      <c r="AH3">
        <v>30</v>
      </c>
      <c r="AI3">
        <v>3</v>
      </c>
      <c r="AJ3">
        <v>31</v>
      </c>
      <c r="AK3" t="s">
        <v>82</v>
      </c>
      <c r="AL3" t="s">
        <v>78</v>
      </c>
      <c r="AM3" t="s">
        <v>19</v>
      </c>
      <c r="AN3" t="s">
        <v>79</v>
      </c>
    </row>
    <row r="4" spans="1:40" x14ac:dyDescent="0.2">
      <c r="A4" t="s">
        <v>76</v>
      </c>
      <c r="B4" t="s">
        <v>76</v>
      </c>
      <c r="C4" t="s">
        <v>77</v>
      </c>
      <c r="D4" t="s">
        <v>25</v>
      </c>
      <c r="E4" t="s">
        <v>21</v>
      </c>
      <c r="F4" t="s">
        <v>21</v>
      </c>
      <c r="G4" t="s">
        <v>23</v>
      </c>
      <c r="H4" t="s">
        <v>23</v>
      </c>
      <c r="I4" t="s">
        <v>21</v>
      </c>
      <c r="J4" t="s">
        <v>21</v>
      </c>
      <c r="K4" t="s">
        <v>21</v>
      </c>
      <c r="L4">
        <v>0</v>
      </c>
      <c r="M4">
        <v>5</v>
      </c>
      <c r="N4">
        <v>0</v>
      </c>
      <c r="O4">
        <v>5</v>
      </c>
      <c r="P4">
        <v>0</v>
      </c>
      <c r="Q4">
        <v>5</v>
      </c>
      <c r="R4">
        <v>0</v>
      </c>
      <c r="S4">
        <v>5</v>
      </c>
      <c r="T4">
        <v>0</v>
      </c>
      <c r="U4">
        <v>5</v>
      </c>
      <c r="V4">
        <v>0</v>
      </c>
      <c r="W4">
        <v>5</v>
      </c>
      <c r="X4">
        <v>0</v>
      </c>
      <c r="Y4">
        <v>5</v>
      </c>
      <c r="Z4">
        <v>0</v>
      </c>
      <c r="AA4">
        <v>5</v>
      </c>
      <c r="AB4">
        <v>0</v>
      </c>
      <c r="AC4">
        <v>5</v>
      </c>
      <c r="AD4">
        <v>0</v>
      </c>
      <c r="AE4">
        <v>5</v>
      </c>
      <c r="AF4">
        <v>0</v>
      </c>
      <c r="AG4">
        <v>5</v>
      </c>
      <c r="AH4">
        <v>0</v>
      </c>
      <c r="AI4">
        <v>5</v>
      </c>
      <c r="AJ4">
        <v>0</v>
      </c>
      <c r="AK4" t="s">
        <v>21</v>
      </c>
      <c r="AL4" t="s">
        <v>78</v>
      </c>
      <c r="AM4" t="s">
        <v>19</v>
      </c>
      <c r="AN4" t="s">
        <v>79</v>
      </c>
    </row>
    <row r="5" spans="1:40" x14ac:dyDescent="0.2">
      <c r="A5" t="s">
        <v>76</v>
      </c>
      <c r="B5" t="s">
        <v>76</v>
      </c>
      <c r="C5" t="s">
        <v>77</v>
      </c>
      <c r="D5" t="s">
        <v>25</v>
      </c>
      <c r="E5" t="s">
        <v>80</v>
      </c>
      <c r="F5" t="s">
        <v>22</v>
      </c>
      <c r="G5" s="1">
        <v>42736</v>
      </c>
      <c r="H5" s="1">
        <v>43100</v>
      </c>
      <c r="I5" t="s">
        <v>80</v>
      </c>
      <c r="J5" t="s">
        <v>81</v>
      </c>
      <c r="K5" t="s">
        <v>21</v>
      </c>
      <c r="L5">
        <v>3</v>
      </c>
      <c r="M5">
        <v>5</v>
      </c>
      <c r="N5">
        <v>31</v>
      </c>
      <c r="O5">
        <v>5</v>
      </c>
      <c r="P5">
        <v>28</v>
      </c>
      <c r="Q5">
        <v>5</v>
      </c>
      <c r="R5">
        <v>31</v>
      </c>
      <c r="S5">
        <v>5</v>
      </c>
      <c r="T5">
        <v>30</v>
      </c>
      <c r="U5">
        <v>5</v>
      </c>
      <c r="V5">
        <v>31</v>
      </c>
      <c r="W5">
        <v>5</v>
      </c>
      <c r="X5">
        <v>30</v>
      </c>
      <c r="Y5">
        <v>5</v>
      </c>
      <c r="Z5">
        <v>31</v>
      </c>
      <c r="AA5">
        <v>5</v>
      </c>
      <c r="AB5">
        <v>31</v>
      </c>
      <c r="AC5">
        <v>5</v>
      </c>
      <c r="AD5">
        <v>30</v>
      </c>
      <c r="AE5">
        <v>5</v>
      </c>
      <c r="AF5">
        <v>31</v>
      </c>
      <c r="AG5">
        <v>5</v>
      </c>
      <c r="AH5">
        <v>30</v>
      </c>
      <c r="AI5">
        <v>5</v>
      </c>
      <c r="AJ5">
        <v>31</v>
      </c>
      <c r="AK5" t="s">
        <v>83</v>
      </c>
      <c r="AL5" t="s">
        <v>78</v>
      </c>
      <c r="AM5" t="s">
        <v>19</v>
      </c>
      <c r="AN5" t="s">
        <v>79</v>
      </c>
    </row>
    <row r="6" spans="1:40" x14ac:dyDescent="0.2">
      <c r="A6" t="s">
        <v>76</v>
      </c>
      <c r="B6" t="s">
        <v>76</v>
      </c>
      <c r="C6" t="s">
        <v>77</v>
      </c>
      <c r="D6" t="s">
        <v>27</v>
      </c>
      <c r="E6" t="s">
        <v>21</v>
      </c>
      <c r="F6" t="s">
        <v>21</v>
      </c>
      <c r="G6" t="s">
        <v>23</v>
      </c>
      <c r="H6" t="s">
        <v>23</v>
      </c>
      <c r="I6" t="s">
        <v>21</v>
      </c>
      <c r="J6" t="s">
        <v>21</v>
      </c>
      <c r="K6" t="s">
        <v>21</v>
      </c>
      <c r="L6">
        <v>0</v>
      </c>
      <c r="M6">
        <v>2</v>
      </c>
      <c r="N6">
        <v>0</v>
      </c>
      <c r="O6">
        <v>2</v>
      </c>
      <c r="P6">
        <v>0</v>
      </c>
      <c r="Q6">
        <v>2</v>
      </c>
      <c r="R6">
        <v>0</v>
      </c>
      <c r="S6">
        <v>2</v>
      </c>
      <c r="T6">
        <v>0</v>
      </c>
      <c r="U6">
        <v>2</v>
      </c>
      <c r="V6">
        <v>0</v>
      </c>
      <c r="W6">
        <v>2</v>
      </c>
      <c r="X6">
        <v>0</v>
      </c>
      <c r="Y6">
        <v>2</v>
      </c>
      <c r="Z6">
        <v>0</v>
      </c>
      <c r="AA6">
        <v>2</v>
      </c>
      <c r="AB6">
        <v>0</v>
      </c>
      <c r="AC6">
        <v>2</v>
      </c>
      <c r="AD6">
        <v>0</v>
      </c>
      <c r="AE6">
        <v>2</v>
      </c>
      <c r="AF6">
        <v>0</v>
      </c>
      <c r="AG6">
        <v>2</v>
      </c>
      <c r="AH6">
        <v>0</v>
      </c>
      <c r="AI6">
        <v>2</v>
      </c>
      <c r="AJ6">
        <v>0</v>
      </c>
      <c r="AK6" t="s">
        <v>21</v>
      </c>
      <c r="AL6" t="s">
        <v>78</v>
      </c>
      <c r="AM6" t="s">
        <v>19</v>
      </c>
      <c r="AN6" t="s">
        <v>79</v>
      </c>
    </row>
    <row r="7" spans="1:40" x14ac:dyDescent="0.2">
      <c r="A7" t="s">
        <v>76</v>
      </c>
      <c r="B7" t="s">
        <v>76</v>
      </c>
      <c r="C7" t="s">
        <v>77</v>
      </c>
      <c r="D7" t="s">
        <v>27</v>
      </c>
      <c r="E7" t="s">
        <v>80</v>
      </c>
      <c r="F7" t="s">
        <v>22</v>
      </c>
      <c r="G7" s="1">
        <v>42736</v>
      </c>
      <c r="H7" s="1">
        <v>43100</v>
      </c>
      <c r="I7" t="s">
        <v>80</v>
      </c>
      <c r="J7" t="s">
        <v>81</v>
      </c>
      <c r="K7" t="s">
        <v>21</v>
      </c>
      <c r="L7">
        <v>4</v>
      </c>
      <c r="M7">
        <v>2</v>
      </c>
      <c r="N7">
        <v>31</v>
      </c>
      <c r="O7">
        <v>2</v>
      </c>
      <c r="P7">
        <v>28</v>
      </c>
      <c r="Q7">
        <v>2</v>
      </c>
      <c r="R7">
        <v>31</v>
      </c>
      <c r="S7">
        <v>2</v>
      </c>
      <c r="T7">
        <v>30</v>
      </c>
      <c r="U7">
        <v>2</v>
      </c>
      <c r="V7">
        <v>31</v>
      </c>
      <c r="W7">
        <v>2</v>
      </c>
      <c r="X7">
        <v>30</v>
      </c>
      <c r="Y7">
        <v>2</v>
      </c>
      <c r="Z7">
        <v>31</v>
      </c>
      <c r="AA7">
        <v>2</v>
      </c>
      <c r="AB7">
        <v>31</v>
      </c>
      <c r="AC7">
        <v>2</v>
      </c>
      <c r="AD7">
        <v>30</v>
      </c>
      <c r="AE7">
        <v>2</v>
      </c>
      <c r="AF7">
        <v>31</v>
      </c>
      <c r="AG7">
        <v>2</v>
      </c>
      <c r="AH7">
        <v>30</v>
      </c>
      <c r="AI7">
        <v>2</v>
      </c>
      <c r="AJ7">
        <v>31</v>
      </c>
      <c r="AK7" t="s">
        <v>84</v>
      </c>
      <c r="AL7" t="s">
        <v>78</v>
      </c>
      <c r="AM7" t="s">
        <v>19</v>
      </c>
      <c r="AN7" t="s">
        <v>79</v>
      </c>
    </row>
    <row r="8" spans="1:40" x14ac:dyDescent="0.2">
      <c r="A8" t="s">
        <v>76</v>
      </c>
      <c r="B8" t="s">
        <v>76</v>
      </c>
      <c r="C8" t="s">
        <v>77</v>
      </c>
      <c r="D8" t="s">
        <v>29</v>
      </c>
      <c r="E8" t="s">
        <v>21</v>
      </c>
      <c r="F8" t="s">
        <v>21</v>
      </c>
      <c r="G8" t="s">
        <v>23</v>
      </c>
      <c r="H8" t="s">
        <v>23</v>
      </c>
      <c r="I8" t="s">
        <v>21</v>
      </c>
      <c r="J8" t="s">
        <v>21</v>
      </c>
      <c r="K8" t="s">
        <v>21</v>
      </c>
      <c r="L8">
        <v>0</v>
      </c>
      <c r="M8">
        <v>1</v>
      </c>
      <c r="N8">
        <v>0</v>
      </c>
      <c r="O8">
        <v>1</v>
      </c>
      <c r="P8">
        <v>0</v>
      </c>
      <c r="Q8">
        <v>1</v>
      </c>
      <c r="R8">
        <v>0</v>
      </c>
      <c r="S8">
        <v>1</v>
      </c>
      <c r="T8">
        <v>0</v>
      </c>
      <c r="U8">
        <v>1</v>
      </c>
      <c r="V8">
        <v>0</v>
      </c>
      <c r="W8">
        <v>1</v>
      </c>
      <c r="X8">
        <v>0</v>
      </c>
      <c r="Y8">
        <v>1</v>
      </c>
      <c r="Z8">
        <v>0</v>
      </c>
      <c r="AA8">
        <v>1</v>
      </c>
      <c r="AB8">
        <v>0</v>
      </c>
      <c r="AC8">
        <v>1</v>
      </c>
      <c r="AD8">
        <v>0</v>
      </c>
      <c r="AE8">
        <v>1</v>
      </c>
      <c r="AF8">
        <v>0</v>
      </c>
      <c r="AG8">
        <v>1</v>
      </c>
      <c r="AH8">
        <v>0</v>
      </c>
      <c r="AI8">
        <v>1</v>
      </c>
      <c r="AJ8">
        <v>0</v>
      </c>
      <c r="AK8" t="s">
        <v>21</v>
      </c>
      <c r="AL8" t="s">
        <v>78</v>
      </c>
      <c r="AM8" t="s">
        <v>19</v>
      </c>
      <c r="AN8" t="s">
        <v>79</v>
      </c>
    </row>
    <row r="9" spans="1:40" x14ac:dyDescent="0.2">
      <c r="A9" t="s">
        <v>76</v>
      </c>
      <c r="B9" t="s">
        <v>76</v>
      </c>
      <c r="C9" t="s">
        <v>77</v>
      </c>
      <c r="D9" t="s">
        <v>29</v>
      </c>
      <c r="E9" t="s">
        <v>80</v>
      </c>
      <c r="F9" t="s">
        <v>22</v>
      </c>
      <c r="G9" s="1">
        <v>42736</v>
      </c>
      <c r="H9" s="1">
        <v>43100</v>
      </c>
      <c r="I9" t="s">
        <v>80</v>
      </c>
      <c r="J9" t="s">
        <v>81</v>
      </c>
      <c r="K9" t="s">
        <v>21</v>
      </c>
      <c r="L9">
        <v>5</v>
      </c>
      <c r="M9">
        <v>1</v>
      </c>
      <c r="N9">
        <v>31</v>
      </c>
      <c r="O9">
        <v>1</v>
      </c>
      <c r="P9">
        <v>28</v>
      </c>
      <c r="Q9">
        <v>1</v>
      </c>
      <c r="R9">
        <v>31</v>
      </c>
      <c r="S9">
        <v>1</v>
      </c>
      <c r="T9">
        <v>30</v>
      </c>
      <c r="U9">
        <v>1</v>
      </c>
      <c r="V9">
        <v>31</v>
      </c>
      <c r="W9">
        <v>1</v>
      </c>
      <c r="X9">
        <v>30</v>
      </c>
      <c r="Y9">
        <v>1</v>
      </c>
      <c r="Z9">
        <v>31</v>
      </c>
      <c r="AA9">
        <v>1</v>
      </c>
      <c r="AB9">
        <v>31</v>
      </c>
      <c r="AC9">
        <v>1</v>
      </c>
      <c r="AD9">
        <v>30</v>
      </c>
      <c r="AE9">
        <v>1</v>
      </c>
      <c r="AF9">
        <v>31</v>
      </c>
      <c r="AG9">
        <v>1</v>
      </c>
      <c r="AH9">
        <v>30</v>
      </c>
      <c r="AI9">
        <v>1</v>
      </c>
      <c r="AJ9">
        <v>31</v>
      </c>
      <c r="AK9" t="s">
        <v>85</v>
      </c>
      <c r="AL9" t="s">
        <v>78</v>
      </c>
      <c r="AM9" t="s">
        <v>19</v>
      </c>
      <c r="AN9" t="s">
        <v>79</v>
      </c>
    </row>
    <row r="10" spans="1:40" x14ac:dyDescent="0.2">
      <c r="A10" t="s">
        <v>76</v>
      </c>
      <c r="B10" t="s">
        <v>76</v>
      </c>
      <c r="C10" t="s">
        <v>77</v>
      </c>
      <c r="D10" t="s">
        <v>31</v>
      </c>
      <c r="E10" t="s">
        <v>21</v>
      </c>
      <c r="F10" t="s">
        <v>21</v>
      </c>
      <c r="G10" t="s">
        <v>23</v>
      </c>
      <c r="H10" t="s">
        <v>23</v>
      </c>
      <c r="I10" t="s">
        <v>21</v>
      </c>
      <c r="J10" t="s">
        <v>21</v>
      </c>
      <c r="K10" t="s">
        <v>21</v>
      </c>
      <c r="L10">
        <v>0</v>
      </c>
      <c r="M10">
        <v>4</v>
      </c>
      <c r="N10">
        <v>0</v>
      </c>
      <c r="O10">
        <v>4</v>
      </c>
      <c r="P10">
        <v>0</v>
      </c>
      <c r="Q10">
        <v>4</v>
      </c>
      <c r="R10">
        <v>0</v>
      </c>
      <c r="S10">
        <v>4</v>
      </c>
      <c r="T10">
        <v>0</v>
      </c>
      <c r="U10">
        <v>4</v>
      </c>
      <c r="V10">
        <v>0</v>
      </c>
      <c r="W10">
        <v>4</v>
      </c>
      <c r="X10">
        <v>0</v>
      </c>
      <c r="Y10">
        <v>4</v>
      </c>
      <c r="Z10">
        <v>0</v>
      </c>
      <c r="AA10">
        <v>4</v>
      </c>
      <c r="AB10">
        <v>0</v>
      </c>
      <c r="AC10">
        <v>4</v>
      </c>
      <c r="AD10">
        <v>0</v>
      </c>
      <c r="AE10">
        <v>4</v>
      </c>
      <c r="AF10">
        <v>0</v>
      </c>
      <c r="AG10">
        <v>4</v>
      </c>
      <c r="AH10">
        <v>0</v>
      </c>
      <c r="AI10">
        <v>4</v>
      </c>
      <c r="AJ10">
        <v>0</v>
      </c>
      <c r="AK10" t="s">
        <v>21</v>
      </c>
      <c r="AL10" t="s">
        <v>78</v>
      </c>
      <c r="AM10" t="s">
        <v>19</v>
      </c>
      <c r="AN10" t="s">
        <v>79</v>
      </c>
    </row>
    <row r="11" spans="1:40" x14ac:dyDescent="0.2">
      <c r="A11" t="s">
        <v>76</v>
      </c>
      <c r="B11" t="s">
        <v>76</v>
      </c>
      <c r="C11" t="s">
        <v>77</v>
      </c>
      <c r="D11" t="s">
        <v>31</v>
      </c>
      <c r="E11" t="s">
        <v>80</v>
      </c>
      <c r="F11" t="s">
        <v>22</v>
      </c>
      <c r="G11" s="1">
        <v>42736</v>
      </c>
      <c r="H11" s="1">
        <v>43100</v>
      </c>
      <c r="I11" t="s">
        <v>80</v>
      </c>
      <c r="J11" t="s">
        <v>81</v>
      </c>
      <c r="K11" t="s">
        <v>21</v>
      </c>
      <c r="L11">
        <v>6</v>
      </c>
      <c r="M11">
        <v>4</v>
      </c>
      <c r="N11">
        <v>31</v>
      </c>
      <c r="O11">
        <v>4</v>
      </c>
      <c r="P11">
        <v>28</v>
      </c>
      <c r="Q11">
        <v>4</v>
      </c>
      <c r="R11">
        <v>31</v>
      </c>
      <c r="S11">
        <v>4</v>
      </c>
      <c r="T11">
        <v>30</v>
      </c>
      <c r="U11">
        <v>4</v>
      </c>
      <c r="V11">
        <v>31</v>
      </c>
      <c r="W11">
        <v>4</v>
      </c>
      <c r="X11">
        <v>30</v>
      </c>
      <c r="Y11">
        <v>4</v>
      </c>
      <c r="Z11">
        <v>31</v>
      </c>
      <c r="AA11">
        <v>4</v>
      </c>
      <c r="AB11">
        <v>31</v>
      </c>
      <c r="AC11">
        <v>4</v>
      </c>
      <c r="AD11">
        <v>30</v>
      </c>
      <c r="AE11">
        <v>4</v>
      </c>
      <c r="AF11">
        <v>31</v>
      </c>
      <c r="AG11">
        <v>4</v>
      </c>
      <c r="AH11">
        <v>30</v>
      </c>
      <c r="AI11">
        <v>4</v>
      </c>
      <c r="AJ11">
        <v>31</v>
      </c>
      <c r="AK11" t="s">
        <v>86</v>
      </c>
      <c r="AL11" t="s">
        <v>78</v>
      </c>
      <c r="AM11" t="s">
        <v>19</v>
      </c>
      <c r="AN11" t="s">
        <v>79</v>
      </c>
    </row>
    <row r="12" spans="1:40" x14ac:dyDescent="0.2">
      <c r="A12" t="s">
        <v>76</v>
      </c>
      <c r="B12" t="s">
        <v>76</v>
      </c>
      <c r="C12" t="s">
        <v>77</v>
      </c>
      <c r="D12" t="s">
        <v>33</v>
      </c>
      <c r="E12" t="s">
        <v>21</v>
      </c>
      <c r="F12" t="s">
        <v>21</v>
      </c>
      <c r="G12" t="s">
        <v>23</v>
      </c>
      <c r="H12" t="s">
        <v>23</v>
      </c>
      <c r="I12" t="s">
        <v>21</v>
      </c>
      <c r="J12" t="s">
        <v>21</v>
      </c>
      <c r="K12" t="s">
        <v>21</v>
      </c>
      <c r="L12">
        <v>0</v>
      </c>
      <c r="M12">
        <v>3</v>
      </c>
      <c r="N12">
        <v>0</v>
      </c>
      <c r="O12">
        <v>3</v>
      </c>
      <c r="P12">
        <v>0</v>
      </c>
      <c r="Q12">
        <v>3</v>
      </c>
      <c r="R12">
        <v>0</v>
      </c>
      <c r="S12">
        <v>3</v>
      </c>
      <c r="T12">
        <v>0</v>
      </c>
      <c r="U12">
        <v>3</v>
      </c>
      <c r="V12">
        <v>0</v>
      </c>
      <c r="W12">
        <v>3</v>
      </c>
      <c r="X12">
        <v>0</v>
      </c>
      <c r="Y12">
        <v>3</v>
      </c>
      <c r="Z12">
        <v>0</v>
      </c>
      <c r="AA12">
        <v>3</v>
      </c>
      <c r="AB12">
        <v>0</v>
      </c>
      <c r="AC12">
        <v>3</v>
      </c>
      <c r="AD12">
        <v>0</v>
      </c>
      <c r="AE12">
        <v>3</v>
      </c>
      <c r="AF12">
        <v>0</v>
      </c>
      <c r="AG12">
        <v>3</v>
      </c>
      <c r="AH12">
        <v>0</v>
      </c>
      <c r="AI12">
        <v>3</v>
      </c>
      <c r="AJ12">
        <v>0</v>
      </c>
      <c r="AK12" t="s">
        <v>21</v>
      </c>
      <c r="AL12" t="s">
        <v>78</v>
      </c>
      <c r="AM12" t="s">
        <v>19</v>
      </c>
      <c r="AN12" t="s">
        <v>79</v>
      </c>
    </row>
    <row r="13" spans="1:40" x14ac:dyDescent="0.2">
      <c r="A13" t="s">
        <v>76</v>
      </c>
      <c r="B13" t="s">
        <v>76</v>
      </c>
      <c r="C13" t="s">
        <v>77</v>
      </c>
      <c r="D13" t="s">
        <v>33</v>
      </c>
      <c r="E13" t="s">
        <v>80</v>
      </c>
      <c r="F13" t="s">
        <v>22</v>
      </c>
      <c r="G13" s="1">
        <v>42736</v>
      </c>
      <c r="H13" s="1">
        <v>43100</v>
      </c>
      <c r="I13" t="s">
        <v>80</v>
      </c>
      <c r="J13" t="s">
        <v>81</v>
      </c>
      <c r="K13" t="s">
        <v>21</v>
      </c>
      <c r="L13">
        <v>7</v>
      </c>
      <c r="M13">
        <v>3</v>
      </c>
      <c r="N13">
        <v>31</v>
      </c>
      <c r="O13">
        <v>3</v>
      </c>
      <c r="P13">
        <v>28</v>
      </c>
      <c r="Q13">
        <v>3</v>
      </c>
      <c r="R13">
        <v>31</v>
      </c>
      <c r="S13">
        <v>3</v>
      </c>
      <c r="T13">
        <v>30</v>
      </c>
      <c r="U13">
        <v>3</v>
      </c>
      <c r="V13">
        <v>31</v>
      </c>
      <c r="W13">
        <v>3</v>
      </c>
      <c r="X13">
        <v>30</v>
      </c>
      <c r="Y13">
        <v>3</v>
      </c>
      <c r="Z13">
        <v>31</v>
      </c>
      <c r="AA13">
        <v>3</v>
      </c>
      <c r="AB13">
        <v>31</v>
      </c>
      <c r="AC13">
        <v>3</v>
      </c>
      <c r="AD13">
        <v>30</v>
      </c>
      <c r="AE13">
        <v>3</v>
      </c>
      <c r="AF13">
        <v>31</v>
      </c>
      <c r="AG13">
        <v>3</v>
      </c>
      <c r="AH13">
        <v>30</v>
      </c>
      <c r="AI13">
        <v>3</v>
      </c>
      <c r="AJ13">
        <v>31</v>
      </c>
      <c r="AK13" t="s">
        <v>87</v>
      </c>
      <c r="AL13" t="s">
        <v>78</v>
      </c>
      <c r="AM13" t="s">
        <v>19</v>
      </c>
      <c r="AN13" t="s">
        <v>79</v>
      </c>
    </row>
    <row r="14" spans="1:40" x14ac:dyDescent="0.2">
      <c r="A14" t="s">
        <v>76</v>
      </c>
      <c r="B14" t="s">
        <v>76</v>
      </c>
      <c r="C14" t="s">
        <v>77</v>
      </c>
      <c r="D14" t="s">
        <v>35</v>
      </c>
      <c r="E14" t="s">
        <v>21</v>
      </c>
      <c r="F14" t="s">
        <v>21</v>
      </c>
      <c r="G14" t="s">
        <v>23</v>
      </c>
      <c r="H14" t="s">
        <v>23</v>
      </c>
      <c r="I14" t="s">
        <v>21</v>
      </c>
      <c r="J14" t="s">
        <v>21</v>
      </c>
      <c r="K14" t="s">
        <v>21</v>
      </c>
      <c r="L14">
        <v>0</v>
      </c>
      <c r="M14">
        <v>4</v>
      </c>
      <c r="N14">
        <v>0</v>
      </c>
      <c r="O14">
        <v>4</v>
      </c>
      <c r="P14">
        <v>0</v>
      </c>
      <c r="Q14">
        <v>4</v>
      </c>
      <c r="R14">
        <v>0</v>
      </c>
      <c r="S14">
        <v>4</v>
      </c>
      <c r="T14">
        <v>0</v>
      </c>
      <c r="U14">
        <v>4</v>
      </c>
      <c r="V14">
        <v>0</v>
      </c>
      <c r="W14">
        <v>4</v>
      </c>
      <c r="X14">
        <v>0</v>
      </c>
      <c r="Y14">
        <v>4</v>
      </c>
      <c r="Z14">
        <v>0</v>
      </c>
      <c r="AA14">
        <v>4</v>
      </c>
      <c r="AB14">
        <v>0</v>
      </c>
      <c r="AC14">
        <v>4</v>
      </c>
      <c r="AD14">
        <v>0</v>
      </c>
      <c r="AE14">
        <v>4</v>
      </c>
      <c r="AF14">
        <v>0</v>
      </c>
      <c r="AG14">
        <v>4</v>
      </c>
      <c r="AH14">
        <v>0</v>
      </c>
      <c r="AI14">
        <v>4</v>
      </c>
      <c r="AJ14">
        <v>0</v>
      </c>
      <c r="AK14" t="s">
        <v>21</v>
      </c>
      <c r="AL14" t="s">
        <v>78</v>
      </c>
      <c r="AM14" t="s">
        <v>19</v>
      </c>
      <c r="AN14" t="s">
        <v>79</v>
      </c>
    </row>
    <row r="15" spans="1:40" x14ac:dyDescent="0.2">
      <c r="A15" t="s">
        <v>76</v>
      </c>
      <c r="B15" t="s">
        <v>76</v>
      </c>
      <c r="C15" t="s">
        <v>77</v>
      </c>
      <c r="D15" t="s">
        <v>35</v>
      </c>
      <c r="E15" t="s">
        <v>80</v>
      </c>
      <c r="F15" t="s">
        <v>22</v>
      </c>
      <c r="G15" s="1">
        <v>42736</v>
      </c>
      <c r="H15" s="1">
        <v>43100</v>
      </c>
      <c r="I15" t="s">
        <v>80</v>
      </c>
      <c r="J15" t="s">
        <v>81</v>
      </c>
      <c r="K15" t="s">
        <v>21</v>
      </c>
      <c r="L15">
        <v>8</v>
      </c>
      <c r="M15">
        <v>4</v>
      </c>
      <c r="N15">
        <v>31</v>
      </c>
      <c r="O15">
        <v>4</v>
      </c>
      <c r="P15">
        <v>28</v>
      </c>
      <c r="Q15">
        <v>4</v>
      </c>
      <c r="R15">
        <v>31</v>
      </c>
      <c r="S15">
        <v>4</v>
      </c>
      <c r="T15">
        <v>30</v>
      </c>
      <c r="U15">
        <v>4</v>
      </c>
      <c r="V15">
        <v>31</v>
      </c>
      <c r="W15">
        <v>4</v>
      </c>
      <c r="X15">
        <v>30</v>
      </c>
      <c r="Y15">
        <v>4</v>
      </c>
      <c r="Z15">
        <v>31</v>
      </c>
      <c r="AA15">
        <v>4</v>
      </c>
      <c r="AB15">
        <v>31</v>
      </c>
      <c r="AC15">
        <v>4</v>
      </c>
      <c r="AD15">
        <v>30</v>
      </c>
      <c r="AE15">
        <v>4</v>
      </c>
      <c r="AF15">
        <v>31</v>
      </c>
      <c r="AG15">
        <v>4</v>
      </c>
      <c r="AH15">
        <v>30</v>
      </c>
      <c r="AI15">
        <v>4</v>
      </c>
      <c r="AJ15">
        <v>31</v>
      </c>
      <c r="AK15" t="s">
        <v>88</v>
      </c>
      <c r="AL15" t="s">
        <v>78</v>
      </c>
      <c r="AM15" t="s">
        <v>19</v>
      </c>
      <c r="AN15" t="s">
        <v>79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Spotřeba vody</vt:lpstr>
      <vt:lpstr>Odečty</vt:lpstr>
      <vt:lpstr>SSB</vt:lpstr>
      <vt:lpstr>Počet osob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Uživatel systému Windows</cp:lastModifiedBy>
  <dcterms:created xsi:type="dcterms:W3CDTF">2018-02-26T18:43:33Z</dcterms:created>
  <dcterms:modified xsi:type="dcterms:W3CDTF">2018-04-10T10:31:56Z</dcterms:modified>
</cp:coreProperties>
</file>